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ossureur-my.sharepoint.com/personal/ksindahl_ossur_com/Documents/Documents/Quarterly processes/2026/Consensus/"/>
    </mc:Choice>
  </mc:AlternateContent>
  <xr:revisionPtr revIDLastSave="1" documentId="8_{B74853DE-8106-4D77-AB35-45E730768CC3}" xr6:coauthVersionLast="47" xr6:coauthVersionMax="47" xr10:uidLastSave="{A8625B89-1541-4D02-8E89-35B3B47FCC5D}"/>
  <bookViews>
    <workbookView xWindow="12659" yWindow="-18969" windowWidth="33748" windowHeight="18380" xr2:uid="{DFD802E8-589E-4581-980E-A4B1D49CA8BF}"/>
  </bookViews>
  <sheets>
    <sheet name="Output"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M7" i="1"/>
  <c r="L7" i="1"/>
  <c r="K7" i="1"/>
  <c r="H7" i="1"/>
  <c r="G7" i="1"/>
  <c r="D7" i="1"/>
  <c r="B1" i="1" s="1"/>
  <c r="C7" i="1"/>
  <c r="M6" i="1"/>
  <c r="L6" i="1"/>
  <c r="K6" i="1"/>
  <c r="H6" i="1"/>
  <c r="G6" i="1"/>
  <c r="D6" i="1"/>
  <c r="C6" i="1"/>
  <c r="B2" i="1"/>
</calcChain>
</file>

<file path=xl/sharedStrings.xml><?xml version="1.0" encoding="utf-8"?>
<sst xmlns="http://schemas.openxmlformats.org/spreadsheetml/2006/main" count="50" uniqueCount="43">
  <si>
    <t>Please note that any estimates or forecasts regarding Embla Medical's performance made by analysts are theirs alone and do not represent opinions, forecasts or prediction of Embla Medical or its Management. Embla Medical does not by its reference or distribution imply its endorsement of or concurrence with such information or conclusions.</t>
  </si>
  <si>
    <t>USD million</t>
  </si>
  <si>
    <t>Consensus</t>
  </si>
  <si>
    <t>High</t>
  </si>
  <si>
    <t>Low</t>
  </si>
  <si>
    <t>Actual</t>
  </si>
  <si>
    <t>Sales segmentation</t>
  </si>
  <si>
    <t>Prosthetics and Neuro Orthotics</t>
  </si>
  <si>
    <t>Bracing &amp; Supports</t>
  </si>
  <si>
    <t>Internal product sales</t>
  </si>
  <si>
    <t>External product sales</t>
  </si>
  <si>
    <t>Patient Care</t>
  </si>
  <si>
    <t>Total sales</t>
  </si>
  <si>
    <t>Total sales growth USD</t>
  </si>
  <si>
    <t>Total sales growth LCY</t>
  </si>
  <si>
    <t>Total sales growth organic</t>
  </si>
  <si>
    <t>Cost of goods sold</t>
  </si>
  <si>
    <t>Gross profit</t>
  </si>
  <si>
    <t>Gross margin</t>
  </si>
  <si>
    <t>Other income</t>
  </si>
  <si>
    <t>Sales &amp; marketing expenses</t>
  </si>
  <si>
    <t>Research &amp; development expenses</t>
  </si>
  <si>
    <t>General &amp; administrative expenses</t>
  </si>
  <si>
    <t>EBIT</t>
  </si>
  <si>
    <t>EBIT Margin</t>
  </si>
  <si>
    <t>Depreciation &amp; Amortization</t>
  </si>
  <si>
    <t>EBITDA</t>
  </si>
  <si>
    <t>EBITDA margin</t>
  </si>
  <si>
    <t>Restructuring or one-off costs/benefits (special items)</t>
  </si>
  <si>
    <t>EBITDA before special items (adjusted)</t>
  </si>
  <si>
    <t>EBITDA margin before special items (adjusted)</t>
  </si>
  <si>
    <t>Net financials</t>
  </si>
  <si>
    <t>Profit before tax</t>
  </si>
  <si>
    <t>Income tax</t>
  </si>
  <si>
    <t>Effective tax rate</t>
  </si>
  <si>
    <t>Net Profit</t>
  </si>
  <si>
    <t>Diluted EPS</t>
  </si>
  <si>
    <t>Net Interest-Bearing Debt (NIBD)</t>
  </si>
  <si>
    <t>CAPEX as % of sales</t>
  </si>
  <si>
    <t>Dividend payments and share buy backs</t>
  </si>
  <si>
    <t>End of sheet</t>
  </si>
  <si>
    <t>Net profit</t>
  </si>
  <si>
    <t>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</si>
</sst>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9"/>
      <color theme="1"/>
      <name val="Verdana"/>
      <family val="2"/>
    </font>
    <font>
      <b/>
      <i/>
      <sz val="9"/>
      <color rgb="FF000000"/>
      <name val="Verdana"/>
      <family val="2"/>
    </font>
    <font>
      <sz val="9"/>
      <color rgb="FF000000"/>
      <name val="Verdana"/>
      <family val="2"/>
    </font>
    <font>
      <sz val="9"/>
      <name val="Verdana"/>
      <family val="2"/>
    </font>
    <font>
      <i/>
      <sz val="8"/>
      <color rgb="FF000000"/>
      <name val="Verdana"/>
      <family val="2"/>
    </font>
    <font>
      <sz val="9"/>
      <color theme="1"/>
      <name val="Calibri"/>
      <family val="2"/>
      <scheme val="minor"/>
    </font>
    <font>
      <b/>
      <sz val="9"/>
      <color rgb="FF000000"/>
      <name val="Verdana"/>
      <family val="2"/>
    </font>
    <font>
      <sz val="9"/>
      <color rgb="FFFF0000"/>
      <name val="Verdana"/>
      <family val="2"/>
    </font>
    <font>
      <b/>
      <sz val="9"/>
      <color theme="1"/>
      <name val="Verdana"/>
      <family val="2"/>
    </font>
    <font>
      <b/>
      <sz val="9"/>
      <name val="Verdana"/>
      <family val="2"/>
    </font>
    <font>
      <b/>
      <sz val="9"/>
      <color theme="0"/>
      <name val="Verdana"/>
      <family val="2"/>
    </font>
    <font>
      <b/>
      <sz val="9"/>
      <color rgb="FFFFFFFF"/>
      <name val="Verdana"/>
      <family val="2"/>
    </font>
    <font>
      <i/>
      <sz val="9"/>
      <color rgb="FF000000"/>
      <name val="Verdana"/>
      <family val="2"/>
    </font>
    <font>
      <sz val="9"/>
      <color theme="0"/>
      <name val="Verdana"/>
      <family val="2"/>
    </font>
  </fonts>
  <fills count="8">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4"/>
        <bgColor rgb="FF000000"/>
      </patternFill>
    </fill>
    <fill>
      <patternFill patternType="solid">
        <fgColor theme="5" tint="0.79998168889431442"/>
        <bgColor indexed="64"/>
      </patternFill>
    </fill>
    <fill>
      <patternFill patternType="solid">
        <fgColor theme="1"/>
        <bgColor indexed="64"/>
      </patternFill>
    </fill>
  </fills>
  <borders count="12">
    <border>
      <left/>
      <right/>
      <top/>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bottom style="thin">
        <color auto="1"/>
      </bottom>
      <diagonal/>
    </border>
    <border>
      <left/>
      <right/>
      <top style="thin">
        <color auto="1"/>
      </top>
      <bottom/>
      <diagonal/>
    </border>
  </borders>
  <cellStyleXfs count="3">
    <xf numFmtId="0" fontId="0" fillId="0" borderId="0"/>
    <xf numFmtId="9" fontId="1" fillId="0" borderId="0" applyFont="0" applyFill="0" applyBorder="0" applyAlignment="0" applyProtection="0"/>
    <xf numFmtId="0" fontId="1" fillId="0" borderId="0"/>
  </cellStyleXfs>
  <cellXfs count="54">
    <xf numFmtId="0" fontId="0" fillId="0" borderId="0" xfId="0"/>
    <xf numFmtId="0" fontId="2" fillId="0" borderId="0" xfId="0" applyFont="1"/>
    <xf numFmtId="0" fontId="3" fillId="0" borderId="0" xfId="0" applyFont="1" applyAlignment="1">
      <alignment horizontal="left" vertical="center"/>
    </xf>
    <xf numFmtId="0" fontId="4" fillId="0" borderId="0" xfId="0" applyFont="1"/>
    <xf numFmtId="0" fontId="5" fillId="0" borderId="0" xfId="0" applyFont="1"/>
    <xf numFmtId="0" fontId="6" fillId="2" borderId="0" xfId="0" applyFont="1" applyFill="1" applyAlignment="1">
      <alignment horizontal="left" vertical="center"/>
    </xf>
    <xf numFmtId="0" fontId="7" fillId="0" borderId="0" xfId="0" applyFont="1"/>
    <xf numFmtId="0" fontId="6" fillId="0" borderId="0" xfId="0" applyFont="1" applyAlignment="1">
      <alignment horizontal="left" vertical="center" wrapText="1"/>
    </xf>
    <xf numFmtId="0" fontId="8" fillId="0" borderId="0" xfId="0" applyFont="1" applyAlignment="1">
      <alignment horizontal="left"/>
    </xf>
    <xf numFmtId="10" fontId="5" fillId="0" borderId="0" xfId="0" applyNumberFormat="1" applyFont="1" applyAlignment="1">
      <alignment horizontal="center"/>
    </xf>
    <xf numFmtId="10" fontId="9" fillId="0" borderId="0" xfId="0" applyNumberFormat="1" applyFont="1" applyAlignment="1">
      <alignment horizontal="center"/>
    </xf>
    <xf numFmtId="0" fontId="10" fillId="0" borderId="0" xfId="0" applyFont="1"/>
    <xf numFmtId="0" fontId="4" fillId="0" borderId="0" xfId="0" applyFont="1" applyAlignment="1">
      <alignment horizontal="center"/>
    </xf>
    <xf numFmtId="0" fontId="5" fillId="0" borderId="0" xfId="0" applyFont="1" applyAlignment="1">
      <alignment horizontal="center"/>
    </xf>
    <xf numFmtId="0" fontId="4" fillId="0" borderId="0" xfId="0" applyFont="1" applyAlignment="1">
      <alignment horizontal="left"/>
    </xf>
    <xf numFmtId="0" fontId="11" fillId="3" borderId="1" xfId="0" applyFont="1" applyFill="1" applyBorder="1" applyAlignment="1">
      <alignment horizontal="center"/>
    </xf>
    <xf numFmtId="0" fontId="12" fillId="4" borderId="2" xfId="0" applyFont="1" applyFill="1" applyBorder="1" applyAlignment="1">
      <alignment horizontal="center"/>
    </xf>
    <xf numFmtId="0" fontId="12" fillId="4" borderId="1" xfId="0" applyFont="1" applyFill="1" applyBorder="1" applyAlignment="1">
      <alignment horizontal="center"/>
    </xf>
    <xf numFmtId="0" fontId="12" fillId="4" borderId="3" xfId="0" applyFont="1" applyFill="1" applyBorder="1" applyAlignment="1">
      <alignment horizontal="center"/>
    </xf>
    <xf numFmtId="0" fontId="12" fillId="4" borderId="4" xfId="0" applyFont="1" applyFill="1" applyBorder="1" applyAlignment="1">
      <alignment horizontal="center"/>
    </xf>
    <xf numFmtId="0" fontId="11" fillId="3" borderId="0" xfId="0" applyFont="1" applyFill="1" applyAlignment="1">
      <alignment horizontal="center"/>
    </xf>
    <xf numFmtId="0" fontId="12" fillId="4" borderId="5" xfId="0" applyFont="1" applyFill="1" applyBorder="1" applyAlignment="1">
      <alignment horizontal="center"/>
    </xf>
    <xf numFmtId="0" fontId="12" fillId="4" borderId="6" xfId="0" applyFont="1" applyFill="1" applyBorder="1" applyAlignment="1">
      <alignment horizontal="center"/>
    </xf>
    <xf numFmtId="0" fontId="12" fillId="4" borderId="7" xfId="0" applyFont="1" applyFill="1" applyBorder="1" applyAlignment="1">
      <alignment horizontal="center"/>
    </xf>
    <xf numFmtId="0" fontId="12" fillId="4" borderId="8" xfId="0" applyFont="1" applyFill="1" applyBorder="1" applyAlignment="1">
      <alignment horizontal="center"/>
    </xf>
    <xf numFmtId="0" fontId="11" fillId="3" borderId="9" xfId="0" applyFont="1" applyFill="1" applyBorder="1" applyAlignment="1">
      <alignment horizontal="center"/>
    </xf>
    <xf numFmtId="0" fontId="13" fillId="5" borderId="4" xfId="0" applyFont="1" applyFill="1" applyBorder="1" applyAlignment="1">
      <alignment horizontal="center"/>
    </xf>
    <xf numFmtId="164" fontId="4" fillId="0" borderId="0" xfId="0" applyNumberFormat="1" applyFont="1" applyAlignment="1">
      <alignment horizontal="right"/>
    </xf>
    <xf numFmtId="0" fontId="2" fillId="0" borderId="0" xfId="2" quotePrefix="1" applyFont="1"/>
    <xf numFmtId="164" fontId="4" fillId="6" borderId="0" xfId="0" applyNumberFormat="1" applyFont="1" applyFill="1" applyAlignment="1">
      <alignment horizontal="right"/>
    </xf>
    <xf numFmtId="0" fontId="4" fillId="0" borderId="0" xfId="0" quotePrefix="1" applyFont="1" applyAlignment="1">
      <alignment horizontal="left"/>
    </xf>
    <xf numFmtId="0" fontId="4" fillId="0" borderId="10" xfId="0" applyFont="1" applyBorder="1" applyAlignment="1">
      <alignment horizontal="left"/>
    </xf>
    <xf numFmtId="164" fontId="4" fillId="6" borderId="10" xfId="0" applyNumberFormat="1" applyFont="1" applyFill="1" applyBorder="1" applyAlignment="1">
      <alignment horizontal="right"/>
    </xf>
    <xf numFmtId="164" fontId="4" fillId="0" borderId="10" xfId="0" applyNumberFormat="1" applyFont="1" applyBorder="1" applyAlignment="1">
      <alignment horizontal="right"/>
    </xf>
    <xf numFmtId="0" fontId="4" fillId="0" borderId="10" xfId="2" quotePrefix="1" applyFont="1" applyBorder="1" applyAlignment="1">
      <alignment horizontal="left"/>
    </xf>
    <xf numFmtId="0" fontId="8" fillId="0" borderId="11" xfId="0" applyFont="1" applyBorder="1" applyAlignment="1">
      <alignment horizontal="left"/>
    </xf>
    <xf numFmtId="164" fontId="8" fillId="6" borderId="0" xfId="0" applyNumberFormat="1" applyFont="1" applyFill="1" applyAlignment="1">
      <alignment horizontal="right"/>
    </xf>
    <xf numFmtId="164" fontId="8" fillId="0" borderId="0" xfId="0" applyNumberFormat="1" applyFont="1" applyAlignment="1">
      <alignment horizontal="right"/>
    </xf>
    <xf numFmtId="0" fontId="14" fillId="0" borderId="0" xfId="2" quotePrefix="1" applyFont="1" applyAlignment="1">
      <alignment horizontal="left"/>
    </xf>
    <xf numFmtId="165" fontId="14" fillId="6" borderId="0" xfId="1" applyNumberFormat="1" applyFont="1" applyFill="1" applyBorder="1" applyAlignment="1">
      <alignment horizontal="right"/>
    </xf>
    <xf numFmtId="165" fontId="14" fillId="0" borderId="0" xfId="1" applyNumberFormat="1" applyFont="1" applyFill="1" applyBorder="1" applyAlignment="1">
      <alignment horizontal="right"/>
    </xf>
    <xf numFmtId="0" fontId="14" fillId="0" borderId="0" xfId="0" quotePrefix="1" applyFont="1" applyAlignment="1">
      <alignment horizontal="left"/>
    </xf>
    <xf numFmtId="0" fontId="4" fillId="0" borderId="10" xfId="0" quotePrefix="1" applyFont="1" applyBorder="1" applyAlignment="1">
      <alignment horizontal="left"/>
    </xf>
    <xf numFmtId="0" fontId="14" fillId="0" borderId="0" xfId="0" applyFont="1" applyAlignment="1">
      <alignment horizontal="left"/>
    </xf>
    <xf numFmtId="165" fontId="2" fillId="0" borderId="0" xfId="1" applyNumberFormat="1" applyFont="1"/>
    <xf numFmtId="9" fontId="2" fillId="0" borderId="0" xfId="1" applyFont="1"/>
    <xf numFmtId="0" fontId="8" fillId="0" borderId="10" xfId="0" applyFont="1" applyBorder="1" applyAlignment="1">
      <alignment horizontal="left"/>
    </xf>
    <xf numFmtId="0" fontId="4" fillId="0" borderId="0" xfId="0" applyFont="1" applyAlignment="1">
      <alignment horizontal="right"/>
    </xf>
    <xf numFmtId="0" fontId="12" fillId="7" borderId="0" xfId="0" applyFont="1" applyFill="1"/>
    <xf numFmtId="0" fontId="4" fillId="7" borderId="0" xfId="0" applyFont="1" applyFill="1" applyAlignment="1">
      <alignment horizontal="left"/>
    </xf>
    <xf numFmtId="0" fontId="4" fillId="7" borderId="0" xfId="0" applyFont="1" applyFill="1" applyAlignment="1">
      <alignment horizontal="right"/>
    </xf>
    <xf numFmtId="0" fontId="15" fillId="7" borderId="0" xfId="0" applyFont="1" applyFill="1"/>
    <xf numFmtId="0" fontId="12" fillId="0" borderId="0" xfId="0" applyFont="1"/>
    <xf numFmtId="0" fontId="15" fillId="0" borderId="0" xfId="0" applyFont="1"/>
  </cellXfs>
  <cellStyles count="3">
    <cellStyle name="Normal" xfId="0" builtinId="0"/>
    <cellStyle name="Normal 4" xfId="2" xr:uid="{3C3A05F1-08F6-4E75-8B65-93109EE2598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ossur.sharepoint.com/sites/InvestorRelations/Shared%20Documents/IR%20Quarterly%20Processes/2026/Q1%202026/Q1%202026%20Consensus/Internal%20only/2026%20Q1%20-%20EMBLA%20MEDICAL%20CE%20INTERNAL%20ONLY.xlsx" TargetMode="External"/><Relationship Id="rId1" Type="http://schemas.openxmlformats.org/officeDocument/2006/relationships/externalLinkPath" Target="https://ossur.sharepoint.com/sites/InvestorRelations/Shared%20Documents/IR%20Quarterly%20Processes/2026/Q1%202026/Q1%202026%20Consensus/Internal%20only/2026%20Q1%20-%20EMBLA%20MEDICAL%20CE%20INTERNAL%20ONL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E collection"/>
      <sheetName val="Output"/>
      <sheetName val="Internal"/>
      <sheetName val="Intron"/>
      <sheetName val="DNB Carnegie"/>
      <sheetName val="Nordea"/>
      <sheetName val="SEB"/>
      <sheetName val="Berenberg"/>
      <sheetName val="ABG"/>
      <sheetName val="Danske"/>
      <sheetName val="Q3 2024 Carnegie"/>
      <sheetName val="Q3 2024 ABG"/>
      <sheetName val="Q2 2024 Danske"/>
      <sheetName val="Q3 2024 Nordea"/>
      <sheetName val="Q3 2024 DNB"/>
      <sheetName val="Q3 2024 SEB"/>
    </sheetNames>
    <sheetDataSet>
      <sheetData sheetId="0">
        <row r="4">
          <cell r="C4">
            <v>1</v>
          </cell>
          <cell r="D4">
            <v>1</v>
          </cell>
          <cell r="E4">
            <v>1</v>
          </cell>
          <cell r="F4">
            <v>1</v>
          </cell>
          <cell r="G4">
            <v>1</v>
          </cell>
          <cell r="H4">
            <v>1</v>
          </cell>
          <cell r="I4">
            <v>1</v>
          </cell>
        </row>
        <row r="11">
          <cell r="J11">
            <v>2025</v>
          </cell>
          <cell r="K11">
            <v>2026</v>
          </cell>
          <cell r="U11">
            <v>2025</v>
          </cell>
          <cell r="V11">
            <v>2026</v>
          </cell>
          <cell r="AF11">
            <v>2027</v>
          </cell>
          <cell r="AN11">
            <v>2028</v>
          </cell>
          <cell r="AV11">
            <v>2028</v>
          </cell>
        </row>
        <row r="12">
          <cell r="J12" t="str">
            <v>Q1</v>
          </cell>
          <cell r="K12" t="str">
            <v>Q1</v>
          </cell>
          <cell r="U12" t="str">
            <v>FY</v>
          </cell>
          <cell r="V12" t="str">
            <v>FY</v>
          </cell>
          <cell r="AF12" t="str">
            <v>FY</v>
          </cell>
          <cell r="AN12" t="str">
            <v>FY</v>
          </cell>
          <cell r="AV12" t="str">
            <v>FY</v>
          </cell>
        </row>
        <row r="13">
          <cell r="J13" t="str">
            <v>Actual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Embla">
      <a:dk1>
        <a:srgbClr val="222B38"/>
      </a:dk1>
      <a:lt1>
        <a:sysClr val="window" lastClr="FFFFFF"/>
      </a:lt1>
      <a:dk2>
        <a:srgbClr val="EFF1F5"/>
      </a:dk2>
      <a:lt2>
        <a:srgbClr val="EDEDE4"/>
      </a:lt2>
      <a:accent1>
        <a:srgbClr val="222B38"/>
      </a:accent1>
      <a:accent2>
        <a:srgbClr val="AB905F"/>
      </a:accent2>
      <a:accent3>
        <a:srgbClr val="0076BB"/>
      </a:accent3>
      <a:accent4>
        <a:srgbClr val="D0BA8F"/>
      </a:accent4>
      <a:accent5>
        <a:srgbClr val="DCDDE0"/>
      </a:accent5>
      <a:accent6>
        <a:srgbClr val="5C6066"/>
      </a:accent6>
      <a:hlink>
        <a:srgbClr val="222B38"/>
      </a:hlink>
      <a:folHlink>
        <a:srgbClr val="222B38"/>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6C0DF-93D0-42D4-A7FC-0BF6FB2F6E27}">
  <dimension ref="A1:AO62"/>
  <sheetViews>
    <sheetView showGridLines="0" tabSelected="1" zoomScale="120" zoomScaleNormal="120" workbookViewId="0">
      <pane xSplit="2" ySplit="8" topLeftCell="C26" activePane="bottomRight" state="frozen"/>
      <selection activeCell="E52" sqref="E52"/>
      <selection pane="topRight" activeCell="E52" sqref="E52"/>
      <selection pane="bottomLeft" activeCell="E52" sqref="E52"/>
      <selection pane="bottomRight" activeCell="E20" sqref="E20"/>
    </sheetView>
  </sheetViews>
  <sheetFormatPr defaultColWidth="0" defaultRowHeight="11.8" x14ac:dyDescent="0.2"/>
  <cols>
    <col min="1" max="1" width="1.33203125" style="1" customWidth="1"/>
    <col min="2" max="2" width="85.109375" style="14" bestFit="1" customWidth="1"/>
    <col min="3" max="13" width="10.5546875" style="1" customWidth="1"/>
    <col min="14" max="14" width="9.109375" style="1" customWidth="1"/>
    <col min="15" max="41" width="0" style="1" hidden="1" customWidth="1"/>
    <col min="42" max="16384" width="9.109375" style="1" hidden="1"/>
  </cols>
  <sheetData>
    <row r="1" spans="1:41" x14ac:dyDescent="0.2">
      <c r="B1" s="2" t="str">
        <f>"Consensus Estimates "&amp;D7&amp;" "&amp;D6</f>
        <v>Consensus Estimates Q1 2026</v>
      </c>
      <c r="C1" s="3"/>
      <c r="D1" s="3"/>
      <c r="E1" s="3"/>
      <c r="F1" s="3"/>
      <c r="G1" s="3"/>
      <c r="H1" s="3"/>
      <c r="I1" s="3"/>
      <c r="J1" s="4"/>
      <c r="K1" s="3"/>
      <c r="L1" s="3"/>
      <c r="M1" s="3"/>
      <c r="N1" s="3"/>
      <c r="O1" s="4"/>
      <c r="P1" s="4"/>
      <c r="Q1" s="4"/>
      <c r="T1" s="3"/>
      <c r="U1" s="3"/>
      <c r="V1" s="3"/>
      <c r="W1" s="3"/>
      <c r="X1" s="3"/>
      <c r="Y1" s="4"/>
      <c r="AB1" s="3"/>
      <c r="AC1" s="3"/>
      <c r="AD1" s="3"/>
      <c r="AE1" s="3"/>
      <c r="AF1" s="3"/>
      <c r="AG1" s="4"/>
      <c r="AJ1" s="3"/>
      <c r="AK1" s="3"/>
      <c r="AL1" s="3"/>
      <c r="AM1" s="3"/>
      <c r="AN1" s="3"/>
      <c r="AO1" s="4"/>
    </row>
    <row r="2" spans="1:41" ht="12.45" x14ac:dyDescent="0.25">
      <c r="B2" s="5" t="str">
        <f>"Data based on "&amp;SUM('[1]CE collection'!C4:I4)&amp;" responding analysts and all estimates are based on simple average (incl. percentages)"</f>
        <v>Data based on 7 responding analysts and all estimates are based on simple average (incl. percentages)</v>
      </c>
      <c r="C2" s="3"/>
      <c r="D2" s="3"/>
      <c r="E2" s="6"/>
      <c r="F2" s="6"/>
      <c r="G2" s="3"/>
      <c r="H2" s="3"/>
      <c r="I2" s="3"/>
      <c r="J2" s="4"/>
      <c r="K2" s="3"/>
      <c r="L2" s="3"/>
      <c r="M2" s="3"/>
      <c r="N2" s="3"/>
      <c r="O2" s="4"/>
      <c r="P2" s="4"/>
      <c r="Q2" s="4"/>
      <c r="T2" s="3"/>
      <c r="U2" s="3"/>
      <c r="V2" s="3"/>
      <c r="W2" s="3"/>
      <c r="X2" s="3"/>
      <c r="Y2" s="4"/>
      <c r="AB2" s="3"/>
      <c r="AC2" s="3"/>
      <c r="AD2" s="3"/>
      <c r="AE2" s="3"/>
      <c r="AF2" s="3"/>
      <c r="AG2" s="4"/>
      <c r="AJ2" s="3"/>
      <c r="AK2" s="3"/>
      <c r="AL2" s="3"/>
      <c r="AM2" s="3"/>
      <c r="AN2" s="3"/>
      <c r="AO2" s="4"/>
    </row>
    <row r="3" spans="1:41" ht="29.45" x14ac:dyDescent="0.25">
      <c r="B3" s="7" t="s">
        <v>0</v>
      </c>
      <c r="C3" s="3"/>
      <c r="D3" s="3"/>
      <c r="E3" s="6"/>
      <c r="F3" s="6"/>
      <c r="G3" s="3"/>
      <c r="H3" s="3"/>
      <c r="I3" s="3"/>
      <c r="J3" s="4"/>
      <c r="K3" s="3"/>
      <c r="L3" s="3"/>
      <c r="M3" s="3"/>
      <c r="N3" s="3"/>
      <c r="O3" s="4"/>
      <c r="P3" s="4"/>
      <c r="Q3" s="4"/>
      <c r="T3" s="3"/>
      <c r="U3" s="3"/>
      <c r="V3" s="3"/>
      <c r="W3" s="3"/>
      <c r="X3" s="3"/>
      <c r="Y3" s="4"/>
      <c r="AB3" s="3"/>
      <c r="AC3" s="3"/>
      <c r="AD3" s="3"/>
      <c r="AE3" s="3"/>
      <c r="AF3" s="3"/>
      <c r="AG3" s="4"/>
      <c r="AJ3" s="3"/>
      <c r="AK3" s="3"/>
      <c r="AL3" s="3"/>
      <c r="AM3" s="3"/>
      <c r="AN3" s="3"/>
      <c r="AO3" s="4"/>
    </row>
    <row r="4" spans="1:41" x14ac:dyDescent="0.2">
      <c r="B4" s="8"/>
      <c r="C4" s="9"/>
      <c r="D4" s="10"/>
      <c r="E4" s="10"/>
      <c r="F4" s="10"/>
      <c r="G4" s="9"/>
      <c r="H4" s="10"/>
      <c r="I4" s="10"/>
      <c r="J4" s="9"/>
      <c r="K4" s="10"/>
      <c r="L4" s="10"/>
      <c r="M4" s="10"/>
      <c r="N4" s="3"/>
      <c r="O4" s="9"/>
      <c r="P4" s="9"/>
      <c r="Q4" s="9"/>
      <c r="T4" s="3"/>
      <c r="U4" s="3"/>
      <c r="V4" s="3"/>
      <c r="W4" s="3"/>
      <c r="X4" s="3"/>
      <c r="Y4" s="9"/>
      <c r="AB4" s="3"/>
      <c r="AC4" s="3"/>
      <c r="AD4" s="3"/>
      <c r="AE4" s="3"/>
      <c r="AF4" s="3"/>
      <c r="AG4" s="9"/>
      <c r="AJ4" s="3"/>
      <c r="AK4" s="3"/>
      <c r="AL4" s="3"/>
      <c r="AM4" s="3"/>
      <c r="AN4" s="3"/>
      <c r="AO4" s="9"/>
    </row>
    <row r="5" spans="1:41" x14ac:dyDescent="0.2">
      <c r="A5" s="11"/>
      <c r="B5" s="8"/>
      <c r="C5" s="12"/>
      <c r="D5" s="13"/>
      <c r="E5" s="13"/>
      <c r="F5" s="13"/>
      <c r="G5" s="12"/>
      <c r="H5" s="13"/>
      <c r="I5" s="13"/>
      <c r="J5" s="13"/>
      <c r="K5" s="13"/>
      <c r="L5" s="13"/>
      <c r="M5" s="13"/>
    </row>
    <row r="6" spans="1:41" x14ac:dyDescent="0.2">
      <c r="C6" s="15">
        <f>'[1]CE collection'!J11</f>
        <v>2025</v>
      </c>
      <c r="D6" s="16">
        <f>'[1]CE collection'!K11</f>
        <v>2026</v>
      </c>
      <c r="E6" s="17"/>
      <c r="F6" s="18"/>
      <c r="G6" s="15">
        <f>'[1]CE collection'!U11</f>
        <v>2025</v>
      </c>
      <c r="H6" s="16">
        <f>'[1]CE collection'!V11</f>
        <v>2026</v>
      </c>
      <c r="I6" s="17"/>
      <c r="J6" s="18"/>
      <c r="K6" s="19">
        <f>'[1]CE collection'!AF11</f>
        <v>2027</v>
      </c>
      <c r="L6" s="19">
        <f>'[1]CE collection'!AN11</f>
        <v>2028</v>
      </c>
      <c r="M6" s="19">
        <f>'[1]CE collection'!AV11</f>
        <v>2028</v>
      </c>
    </row>
    <row r="7" spans="1:41" x14ac:dyDescent="0.2">
      <c r="C7" s="20" t="str">
        <f>'[1]CE collection'!J12</f>
        <v>Q1</v>
      </c>
      <c r="D7" s="21" t="str">
        <f>'[1]CE collection'!K12</f>
        <v>Q1</v>
      </c>
      <c r="E7" s="22"/>
      <c r="F7" s="23"/>
      <c r="G7" s="20" t="str">
        <f>'[1]CE collection'!U12</f>
        <v>FY</v>
      </c>
      <c r="H7" s="21" t="str">
        <f>'[1]CE collection'!V12</f>
        <v>FY</v>
      </c>
      <c r="I7" s="22"/>
      <c r="J7" s="23"/>
      <c r="K7" s="24" t="str">
        <f>'[1]CE collection'!AF12</f>
        <v>FY</v>
      </c>
      <c r="L7" s="24" t="str">
        <f>'[1]CE collection'!AN12</f>
        <v>FY</v>
      </c>
      <c r="M7" s="24" t="str">
        <f>'[1]CE collection'!AV12</f>
        <v>FY</v>
      </c>
    </row>
    <row r="8" spans="1:41" x14ac:dyDescent="0.2">
      <c r="B8" s="8" t="s">
        <v>1</v>
      </c>
      <c r="C8" s="25" t="str">
        <f>'[1]CE collection'!J13</f>
        <v>Actual</v>
      </c>
      <c r="D8" s="26" t="s">
        <v>2</v>
      </c>
      <c r="E8" s="26" t="s">
        <v>3</v>
      </c>
      <c r="F8" s="26" t="s">
        <v>4</v>
      </c>
      <c r="G8" s="25" t="s">
        <v>5</v>
      </c>
      <c r="H8" s="26" t="s">
        <v>2</v>
      </c>
      <c r="I8" s="26" t="s">
        <v>3</v>
      </c>
      <c r="J8" s="26" t="s">
        <v>4</v>
      </c>
      <c r="K8" s="26" t="s">
        <v>2</v>
      </c>
      <c r="L8" s="26" t="s">
        <v>2</v>
      </c>
      <c r="M8" s="26" t="s">
        <v>2</v>
      </c>
    </row>
    <row r="9" spans="1:41" x14ac:dyDescent="0.2">
      <c r="B9" s="8" t="s">
        <v>6</v>
      </c>
      <c r="C9" s="27"/>
      <c r="D9" s="27"/>
      <c r="E9" s="27"/>
      <c r="F9" s="27"/>
      <c r="G9" s="27"/>
      <c r="H9" s="27"/>
      <c r="I9" s="27"/>
      <c r="J9" s="27"/>
      <c r="K9" s="27"/>
      <c r="L9" s="27"/>
      <c r="M9" s="27"/>
    </row>
    <row r="10" spans="1:41" x14ac:dyDescent="0.2">
      <c r="B10" s="28" t="s">
        <v>7</v>
      </c>
      <c r="C10" s="29">
        <v>111.14</v>
      </c>
      <c r="D10" s="27">
        <v>134.22999999999999</v>
      </c>
      <c r="E10" s="27">
        <v>136.96</v>
      </c>
      <c r="F10" s="27">
        <v>131.33000000000001</v>
      </c>
      <c r="G10" s="29">
        <v>513.41</v>
      </c>
      <c r="H10" s="27">
        <v>589.52</v>
      </c>
      <c r="I10" s="27">
        <v>596.75</v>
      </c>
      <c r="J10" s="27">
        <v>577.62</v>
      </c>
      <c r="K10" s="27">
        <v>649.13</v>
      </c>
      <c r="L10" s="27">
        <v>711.4</v>
      </c>
      <c r="M10" s="27">
        <v>776.28</v>
      </c>
    </row>
    <row r="11" spans="1:41" x14ac:dyDescent="0.2">
      <c r="B11" s="30" t="s">
        <v>8</v>
      </c>
      <c r="C11" s="29">
        <v>35.01</v>
      </c>
      <c r="D11" s="27">
        <v>37.090000000000003</v>
      </c>
      <c r="E11" s="27">
        <v>37.67</v>
      </c>
      <c r="F11" s="27">
        <v>36.06</v>
      </c>
      <c r="G11" s="29">
        <v>148.38</v>
      </c>
      <c r="H11" s="27">
        <v>153.62</v>
      </c>
      <c r="I11" s="27">
        <v>155.52000000000001</v>
      </c>
      <c r="J11" s="27">
        <v>152.44</v>
      </c>
      <c r="K11" s="27">
        <v>157.22</v>
      </c>
      <c r="L11" s="27">
        <v>160.08000000000001</v>
      </c>
      <c r="M11" s="27">
        <v>163.44</v>
      </c>
    </row>
    <row r="12" spans="1:41" x14ac:dyDescent="0.2">
      <c r="B12" s="31" t="s">
        <v>9</v>
      </c>
      <c r="C12" s="32">
        <v>-8.8800000000000008</v>
      </c>
      <c r="D12" s="33">
        <v>-9.6199999999999992</v>
      </c>
      <c r="E12" s="33">
        <v>-8.99</v>
      </c>
      <c r="F12" s="33">
        <v>-10.43</v>
      </c>
      <c r="G12" s="32">
        <v>-39.04</v>
      </c>
      <c r="H12" s="33">
        <v>-41.16</v>
      </c>
      <c r="I12" s="33">
        <v>-39.270000000000003</v>
      </c>
      <c r="J12" s="33">
        <v>-44.32</v>
      </c>
      <c r="K12" s="33">
        <v>-43.33</v>
      </c>
      <c r="L12" s="33">
        <v>-45.42</v>
      </c>
      <c r="M12" s="33">
        <v>-47.73</v>
      </c>
    </row>
    <row r="13" spans="1:41" x14ac:dyDescent="0.2">
      <c r="B13" s="14" t="s">
        <v>10</v>
      </c>
      <c r="C13" s="29">
        <v>137.27000000000001</v>
      </c>
      <c r="D13" s="27">
        <v>161.69999999999999</v>
      </c>
      <c r="E13" s="27">
        <v>164.27</v>
      </c>
      <c r="F13" s="27">
        <v>159.85</v>
      </c>
      <c r="G13" s="29">
        <v>622.76</v>
      </c>
      <c r="H13" s="27">
        <v>701.98</v>
      </c>
      <c r="I13" s="27">
        <v>706.73</v>
      </c>
      <c r="J13" s="27">
        <v>689.99</v>
      </c>
      <c r="K13" s="27">
        <v>763.02</v>
      </c>
      <c r="L13" s="27">
        <v>826.06</v>
      </c>
      <c r="M13" s="27">
        <v>891.99</v>
      </c>
    </row>
    <row r="14" spans="1:41" x14ac:dyDescent="0.2">
      <c r="B14" s="34" t="s">
        <v>11</v>
      </c>
      <c r="C14" s="32">
        <v>65.52</v>
      </c>
      <c r="D14" s="33">
        <v>71.34</v>
      </c>
      <c r="E14" s="33">
        <v>73.38</v>
      </c>
      <c r="F14" s="33">
        <v>70.23</v>
      </c>
      <c r="G14" s="32">
        <v>305.93</v>
      </c>
      <c r="H14" s="33">
        <v>323.18</v>
      </c>
      <c r="I14" s="33">
        <v>326.38</v>
      </c>
      <c r="J14" s="33">
        <v>318.24</v>
      </c>
      <c r="K14" s="33">
        <v>343.25</v>
      </c>
      <c r="L14" s="33">
        <v>366.84</v>
      </c>
      <c r="M14" s="33">
        <v>391.25</v>
      </c>
    </row>
    <row r="15" spans="1:41" s="11" customFormat="1" x14ac:dyDescent="0.2">
      <c r="B15" s="35" t="s">
        <v>12</v>
      </c>
      <c r="C15" s="36">
        <v>202.79</v>
      </c>
      <c r="D15" s="37">
        <v>233.04</v>
      </c>
      <c r="E15" s="37">
        <v>236.46</v>
      </c>
      <c r="F15" s="37">
        <v>231.04</v>
      </c>
      <c r="G15" s="36">
        <v>928.69</v>
      </c>
      <c r="H15" s="37">
        <v>1025.1600000000001</v>
      </c>
      <c r="I15" s="37">
        <v>1032.83</v>
      </c>
      <c r="J15" s="37">
        <v>1013.3</v>
      </c>
      <c r="K15" s="37">
        <v>1106.26</v>
      </c>
      <c r="L15" s="37">
        <v>1192.9000000000001</v>
      </c>
      <c r="M15" s="37">
        <v>1283.24</v>
      </c>
    </row>
    <row r="16" spans="1:41" x14ac:dyDescent="0.2">
      <c r="B16" s="8"/>
      <c r="C16" s="27"/>
      <c r="D16" s="27"/>
      <c r="E16" s="27"/>
      <c r="F16" s="27"/>
      <c r="G16" s="27"/>
      <c r="H16" s="27"/>
      <c r="I16" s="27"/>
      <c r="J16" s="27"/>
      <c r="K16" s="27"/>
      <c r="L16" s="27"/>
      <c r="M16" s="27"/>
    </row>
    <row r="17" spans="2:13" x14ac:dyDescent="0.2">
      <c r="B17" s="38" t="s">
        <v>13</v>
      </c>
      <c r="C17" s="39">
        <v>0.01</v>
      </c>
      <c r="D17" s="40">
        <v>0.14899999999999999</v>
      </c>
      <c r="E17" s="40">
        <v>0.16600000000000001</v>
      </c>
      <c r="F17" s="40">
        <v>0.13900000000000001</v>
      </c>
      <c r="G17" s="39">
        <v>0.09</v>
      </c>
      <c r="H17" s="40">
        <v>0.104</v>
      </c>
      <c r="I17" s="40">
        <v>0.112</v>
      </c>
      <c r="J17" s="40">
        <v>9.0999999999999998E-2</v>
      </c>
      <c r="K17" s="40">
        <v>7.9000000000000001E-2</v>
      </c>
      <c r="L17" s="40">
        <v>7.8E-2</v>
      </c>
      <c r="M17" s="40">
        <v>7.5999999999999998E-2</v>
      </c>
    </row>
    <row r="18" spans="2:13" x14ac:dyDescent="0.2">
      <c r="B18" s="38" t="s">
        <v>14</v>
      </c>
      <c r="C18" s="39">
        <v>0.04</v>
      </c>
      <c r="D18" s="40">
        <v>8.7999999999999995E-2</v>
      </c>
      <c r="E18" s="40">
        <v>0.1</v>
      </c>
      <c r="F18" s="40">
        <v>0.08</v>
      </c>
      <c r="G18" s="39">
        <v>0.08</v>
      </c>
      <c r="H18" s="40">
        <v>8.5000000000000006E-2</v>
      </c>
      <c r="I18" s="40">
        <v>9.5000000000000001E-2</v>
      </c>
      <c r="J18" s="40">
        <v>7.0999999999999994E-2</v>
      </c>
      <c r="K18" s="40">
        <v>7.9000000000000001E-2</v>
      </c>
      <c r="L18" s="40">
        <v>7.8E-2</v>
      </c>
      <c r="M18" s="40">
        <v>7.4999999999999997E-2</v>
      </c>
    </row>
    <row r="19" spans="2:13" x14ac:dyDescent="0.2">
      <c r="B19" s="38" t="s">
        <v>15</v>
      </c>
      <c r="C19" s="39">
        <v>0.04</v>
      </c>
      <c r="D19" s="40">
        <v>5.6000000000000001E-2</v>
      </c>
      <c r="E19" s="40">
        <v>6.4000000000000001E-2</v>
      </c>
      <c r="F19" s="40">
        <v>0.05</v>
      </c>
      <c r="G19" s="39">
        <v>0.06</v>
      </c>
      <c r="H19" s="40">
        <v>6.4000000000000001E-2</v>
      </c>
      <c r="I19" s="40">
        <v>6.7000000000000004E-2</v>
      </c>
      <c r="J19" s="40">
        <v>5.6000000000000001E-2</v>
      </c>
      <c r="K19" s="40">
        <v>6.7000000000000004E-2</v>
      </c>
      <c r="L19" s="40">
        <v>6.5000000000000002E-2</v>
      </c>
      <c r="M19" s="40">
        <v>6.3E-2</v>
      </c>
    </row>
    <row r="20" spans="2:13" x14ac:dyDescent="0.2">
      <c r="C20" s="27"/>
      <c r="D20" s="27"/>
      <c r="E20" s="27"/>
      <c r="F20" s="27"/>
      <c r="G20" s="27"/>
      <c r="H20" s="27"/>
      <c r="I20" s="27"/>
      <c r="J20" s="27"/>
      <c r="K20" s="27"/>
      <c r="L20" s="27"/>
      <c r="M20" s="27"/>
    </row>
    <row r="21" spans="2:13" x14ac:dyDescent="0.2">
      <c r="B21" s="31" t="s">
        <v>16</v>
      </c>
      <c r="C21" s="32">
        <v>-75.02</v>
      </c>
      <c r="D21" s="33">
        <v>-88.89</v>
      </c>
      <c r="E21" s="33">
        <v>-86</v>
      </c>
      <c r="F21" s="33">
        <v>-90.95</v>
      </c>
      <c r="G21" s="32">
        <v>-350.13</v>
      </c>
      <c r="H21" s="33">
        <v>-385.37</v>
      </c>
      <c r="I21" s="33">
        <v>-379.06</v>
      </c>
      <c r="J21" s="33">
        <v>-388.12</v>
      </c>
      <c r="K21" s="33">
        <v>-412.15</v>
      </c>
      <c r="L21" s="33">
        <v>-442.58</v>
      </c>
      <c r="M21" s="33">
        <v>-473.96</v>
      </c>
    </row>
    <row r="22" spans="2:13" s="11" customFormat="1" x14ac:dyDescent="0.2">
      <c r="B22" s="8" t="s">
        <v>17</v>
      </c>
      <c r="C22" s="36">
        <v>127.77</v>
      </c>
      <c r="D22" s="37">
        <v>144.15</v>
      </c>
      <c r="E22" s="37">
        <v>146.55000000000001</v>
      </c>
      <c r="F22" s="37">
        <v>142.85</v>
      </c>
      <c r="G22" s="36">
        <v>578.54999999999995</v>
      </c>
      <c r="H22" s="37">
        <v>639.79</v>
      </c>
      <c r="I22" s="37">
        <v>646.54999999999995</v>
      </c>
      <c r="J22" s="37">
        <v>627.78</v>
      </c>
      <c r="K22" s="37">
        <v>694.12</v>
      </c>
      <c r="L22" s="37">
        <v>750.32</v>
      </c>
      <c r="M22" s="37">
        <v>809.28</v>
      </c>
    </row>
    <row r="23" spans="2:13" x14ac:dyDescent="0.2">
      <c r="B23" s="41" t="s">
        <v>18</v>
      </c>
      <c r="C23" s="39">
        <v>0.63</v>
      </c>
      <c r="D23" s="40">
        <v>0.61899999999999999</v>
      </c>
      <c r="E23" s="40">
        <v>0.63</v>
      </c>
      <c r="F23" s="40">
        <v>0.61299999999999999</v>
      </c>
      <c r="G23" s="39">
        <v>0.623</v>
      </c>
      <c r="H23" s="40">
        <v>0.624</v>
      </c>
      <c r="I23" s="40">
        <v>0.629</v>
      </c>
      <c r="J23" s="40">
        <v>0.62</v>
      </c>
      <c r="K23" s="40">
        <v>0.627</v>
      </c>
      <c r="L23" s="40">
        <v>0.629</v>
      </c>
      <c r="M23" s="40">
        <v>0.63100000000000001</v>
      </c>
    </row>
    <row r="24" spans="2:13" x14ac:dyDescent="0.2">
      <c r="B24" s="8"/>
      <c r="C24" s="27"/>
      <c r="D24" s="27"/>
      <c r="E24" s="27"/>
      <c r="F24" s="27"/>
      <c r="G24" s="27"/>
      <c r="H24" s="27"/>
      <c r="I24" s="27"/>
      <c r="J24" s="27"/>
      <c r="K24" s="27"/>
      <c r="L24" s="27"/>
      <c r="M24" s="27"/>
    </row>
    <row r="25" spans="2:13" x14ac:dyDescent="0.2">
      <c r="B25" s="30" t="s">
        <v>19</v>
      </c>
      <c r="C25" s="29">
        <v>0.37</v>
      </c>
      <c r="D25" s="27">
        <v>0.02</v>
      </c>
      <c r="E25" s="27">
        <v>0.1</v>
      </c>
      <c r="F25" s="27">
        <v>0</v>
      </c>
      <c r="G25" s="29">
        <v>0.61</v>
      </c>
      <c r="H25" s="27">
        <v>0.09</v>
      </c>
      <c r="I25" s="27">
        <v>0.5</v>
      </c>
      <c r="J25" s="27">
        <v>0</v>
      </c>
      <c r="K25" s="27">
        <v>0.09</v>
      </c>
      <c r="L25" s="27">
        <v>0.09</v>
      </c>
      <c r="M25" s="27">
        <v>7.0000000000000007E-2</v>
      </c>
    </row>
    <row r="26" spans="2:13" x14ac:dyDescent="0.2">
      <c r="B26" s="30" t="s">
        <v>20</v>
      </c>
      <c r="C26" s="29">
        <v>-78.06</v>
      </c>
      <c r="D26" s="27">
        <v>-86.94</v>
      </c>
      <c r="E26" s="27">
        <v>-83.84</v>
      </c>
      <c r="F26" s="27">
        <v>-90.16</v>
      </c>
      <c r="G26" s="29">
        <v>-334.18</v>
      </c>
      <c r="H26" s="27">
        <v>-364.76</v>
      </c>
      <c r="I26" s="27">
        <v>-356.89</v>
      </c>
      <c r="J26" s="27">
        <v>-370.94</v>
      </c>
      <c r="K26" s="27">
        <v>-392.14</v>
      </c>
      <c r="L26" s="27">
        <v>-420.27</v>
      </c>
      <c r="M26" s="27">
        <v>-449</v>
      </c>
    </row>
    <row r="27" spans="2:13" x14ac:dyDescent="0.2">
      <c r="B27" s="30" t="s">
        <v>21</v>
      </c>
      <c r="C27" s="29">
        <v>-10.57</v>
      </c>
      <c r="D27" s="27">
        <v>-13</v>
      </c>
      <c r="E27" s="27">
        <v>-11.63</v>
      </c>
      <c r="F27" s="27">
        <v>-18.61</v>
      </c>
      <c r="G27" s="29">
        <v>-45.86</v>
      </c>
      <c r="H27" s="27">
        <v>-55.35</v>
      </c>
      <c r="I27" s="27">
        <v>-49.55</v>
      </c>
      <c r="J27" s="27">
        <v>-82.51</v>
      </c>
      <c r="K27" s="27">
        <v>-58.9</v>
      </c>
      <c r="L27" s="27">
        <v>-63.33</v>
      </c>
      <c r="M27" s="27">
        <v>-68.209999999999994</v>
      </c>
    </row>
    <row r="28" spans="2:13" x14ac:dyDescent="0.2">
      <c r="B28" s="42" t="s">
        <v>22</v>
      </c>
      <c r="C28" s="32">
        <v>-17.28</v>
      </c>
      <c r="D28" s="33">
        <v>-18.14</v>
      </c>
      <c r="E28" s="33">
        <v>-12.09</v>
      </c>
      <c r="F28" s="33">
        <v>-19.87</v>
      </c>
      <c r="G28" s="32">
        <v>-73.819999999999993</v>
      </c>
      <c r="H28" s="33">
        <v>-75.930000000000007</v>
      </c>
      <c r="I28" s="33">
        <v>-52.3</v>
      </c>
      <c r="J28" s="33">
        <v>-81.34</v>
      </c>
      <c r="K28" s="33">
        <v>-80.599999999999994</v>
      </c>
      <c r="L28" s="33">
        <v>-85.9</v>
      </c>
      <c r="M28" s="33">
        <v>-91.49</v>
      </c>
    </row>
    <row r="29" spans="2:13" s="11" customFormat="1" x14ac:dyDescent="0.2">
      <c r="B29" s="8" t="s">
        <v>23</v>
      </c>
      <c r="C29" s="36">
        <v>22.23</v>
      </c>
      <c r="D29" s="37">
        <v>26.09</v>
      </c>
      <c r="E29" s="37">
        <v>28.98</v>
      </c>
      <c r="F29" s="37">
        <v>21.59</v>
      </c>
      <c r="G29" s="36">
        <v>125.3</v>
      </c>
      <c r="H29" s="37">
        <v>143.83000000000001</v>
      </c>
      <c r="I29" s="37">
        <v>151.78</v>
      </c>
      <c r="J29" s="37">
        <v>134.74</v>
      </c>
      <c r="K29" s="37">
        <v>162.56</v>
      </c>
      <c r="L29" s="37">
        <v>180.91</v>
      </c>
      <c r="M29" s="37">
        <v>200.64</v>
      </c>
    </row>
    <row r="30" spans="2:13" x14ac:dyDescent="0.2">
      <c r="B30" s="41" t="s">
        <v>24</v>
      </c>
      <c r="C30" s="39">
        <v>0.11</v>
      </c>
      <c r="D30" s="40">
        <v>0.112</v>
      </c>
      <c r="E30" s="40">
        <v>0.125</v>
      </c>
      <c r="F30" s="40">
        <v>9.4E-2</v>
      </c>
      <c r="G30" s="39">
        <v>0.13500000000000001</v>
      </c>
      <c r="H30" s="40">
        <v>0.14000000000000001</v>
      </c>
      <c r="I30" s="40">
        <v>0.14799999999999999</v>
      </c>
      <c r="J30" s="40">
        <v>0.13200000000000001</v>
      </c>
      <c r="K30" s="40">
        <v>0.14699999999999999</v>
      </c>
      <c r="L30" s="40">
        <v>0.152</v>
      </c>
      <c r="M30" s="40">
        <v>0.156</v>
      </c>
    </row>
    <row r="31" spans="2:13" x14ac:dyDescent="0.2">
      <c r="B31" s="8"/>
      <c r="C31" s="27"/>
      <c r="D31" s="27"/>
      <c r="E31" s="27"/>
      <c r="F31" s="27"/>
      <c r="G31" s="27"/>
      <c r="H31" s="27"/>
      <c r="I31" s="27"/>
      <c r="J31" s="27"/>
      <c r="K31" s="27"/>
      <c r="L31" s="27"/>
      <c r="M31" s="27"/>
    </row>
    <row r="32" spans="2:13" x14ac:dyDescent="0.2">
      <c r="B32" s="30" t="s">
        <v>25</v>
      </c>
      <c r="C32" s="29">
        <v>14.24</v>
      </c>
      <c r="D32" s="27">
        <v>16.61</v>
      </c>
      <c r="E32" s="27">
        <v>18.96</v>
      </c>
      <c r="F32" s="27">
        <v>15.1</v>
      </c>
      <c r="G32" s="29">
        <v>60.62</v>
      </c>
      <c r="H32" s="27">
        <v>68.84</v>
      </c>
      <c r="I32" s="27">
        <v>75.819999999999993</v>
      </c>
      <c r="J32" s="27">
        <v>62.96</v>
      </c>
      <c r="K32" s="27">
        <v>72.17</v>
      </c>
      <c r="L32" s="27">
        <v>76.53</v>
      </c>
      <c r="M32" s="27">
        <v>81.180000000000007</v>
      </c>
    </row>
    <row r="33" spans="2:21" x14ac:dyDescent="0.2">
      <c r="B33" s="42"/>
      <c r="C33" s="33"/>
      <c r="D33" s="33"/>
      <c r="E33" s="33"/>
      <c r="F33" s="33"/>
      <c r="G33" s="33"/>
      <c r="H33" s="33"/>
      <c r="I33" s="33"/>
      <c r="J33" s="33"/>
      <c r="K33" s="33"/>
      <c r="L33" s="33"/>
      <c r="M33" s="33"/>
    </row>
    <row r="34" spans="2:21" s="11" customFormat="1" x14ac:dyDescent="0.2">
      <c r="B34" s="8" t="s">
        <v>26</v>
      </c>
      <c r="C34" s="36">
        <v>36.47</v>
      </c>
      <c r="D34" s="37">
        <v>42.7</v>
      </c>
      <c r="E34" s="37">
        <v>44.78</v>
      </c>
      <c r="F34" s="37">
        <v>40.43</v>
      </c>
      <c r="G34" s="36">
        <v>185.92</v>
      </c>
      <c r="H34" s="37">
        <v>212.68</v>
      </c>
      <c r="I34" s="37">
        <v>217.36</v>
      </c>
      <c r="J34" s="37">
        <v>203.75</v>
      </c>
      <c r="K34" s="37">
        <v>234.73</v>
      </c>
      <c r="L34" s="37">
        <v>257.44</v>
      </c>
      <c r="M34" s="37">
        <v>281.83</v>
      </c>
    </row>
    <row r="35" spans="2:21" x14ac:dyDescent="0.2">
      <c r="B35" s="41" t="s">
        <v>27</v>
      </c>
      <c r="C35" s="39">
        <v>0.18</v>
      </c>
      <c r="D35" s="40">
        <v>0.183</v>
      </c>
      <c r="E35" s="40">
        <v>0.193</v>
      </c>
      <c r="F35" s="40">
        <v>0.17499999999999999</v>
      </c>
      <c r="G35" s="39">
        <v>0.2</v>
      </c>
      <c r="H35" s="40">
        <v>0.20699999999999999</v>
      </c>
      <c r="I35" s="40">
        <v>0.21099999999999999</v>
      </c>
      <c r="J35" s="40">
        <v>0.20100000000000001</v>
      </c>
      <c r="K35" s="40">
        <v>0.21199999999999999</v>
      </c>
      <c r="L35" s="40">
        <v>0.216</v>
      </c>
      <c r="M35" s="40">
        <v>0.22</v>
      </c>
    </row>
    <row r="36" spans="2:21" x14ac:dyDescent="0.2">
      <c r="B36" s="41"/>
      <c r="C36" s="27"/>
      <c r="D36" s="27"/>
      <c r="E36" s="27"/>
      <c r="F36" s="27"/>
      <c r="G36" s="27"/>
      <c r="H36" s="27"/>
      <c r="I36" s="27"/>
      <c r="J36" s="27"/>
      <c r="K36" s="27"/>
      <c r="L36" s="27"/>
      <c r="M36" s="27"/>
    </row>
    <row r="37" spans="2:21" x14ac:dyDescent="0.2">
      <c r="B37" s="31" t="s">
        <v>28</v>
      </c>
      <c r="C37" s="32">
        <v>0</v>
      </c>
      <c r="D37" s="33">
        <v>0</v>
      </c>
      <c r="E37" s="33">
        <v>0</v>
      </c>
      <c r="F37" s="33">
        <v>0</v>
      </c>
      <c r="G37" s="32">
        <v>0</v>
      </c>
      <c r="H37" s="33">
        <v>0</v>
      </c>
      <c r="I37" s="33">
        <v>0</v>
      </c>
      <c r="J37" s="33">
        <v>0</v>
      </c>
      <c r="K37" s="33">
        <v>0</v>
      </c>
      <c r="L37" s="33">
        <v>0</v>
      </c>
      <c r="M37" s="33">
        <v>0</v>
      </c>
    </row>
    <row r="38" spans="2:21" s="11" customFormat="1" x14ac:dyDescent="0.2">
      <c r="B38" s="8" t="s">
        <v>29</v>
      </c>
      <c r="C38" s="36">
        <v>36.47</v>
      </c>
      <c r="D38" s="37">
        <v>42.7</v>
      </c>
      <c r="E38" s="37">
        <v>44.78</v>
      </c>
      <c r="F38" s="37">
        <v>40.43</v>
      </c>
      <c r="G38" s="36">
        <v>185.92</v>
      </c>
      <c r="H38" s="37">
        <v>212.68</v>
      </c>
      <c r="I38" s="37">
        <v>217.36</v>
      </c>
      <c r="J38" s="37">
        <v>203.75</v>
      </c>
      <c r="K38" s="37">
        <v>234.73</v>
      </c>
      <c r="L38" s="37">
        <v>257.44</v>
      </c>
      <c r="M38" s="37">
        <v>281.83</v>
      </c>
    </row>
    <row r="39" spans="2:21" s="45" customFormat="1" x14ac:dyDescent="0.2">
      <c r="B39" s="43" t="s">
        <v>30</v>
      </c>
      <c r="C39" s="39">
        <v>0.18</v>
      </c>
      <c r="D39" s="40">
        <v>0.183</v>
      </c>
      <c r="E39" s="40">
        <v>0.193</v>
      </c>
      <c r="F39" s="40">
        <v>0.17499999999999999</v>
      </c>
      <c r="G39" s="39">
        <v>0.2</v>
      </c>
      <c r="H39" s="40">
        <v>0.20699999999999999</v>
      </c>
      <c r="I39" s="40">
        <v>0.21099999999999999</v>
      </c>
      <c r="J39" s="40">
        <v>0.20100000000000001</v>
      </c>
      <c r="K39" s="40">
        <v>0.21199999999999999</v>
      </c>
      <c r="L39" s="40">
        <v>0.216</v>
      </c>
      <c r="M39" s="40">
        <v>0.22</v>
      </c>
      <c r="N39" s="44"/>
      <c r="O39" s="44"/>
      <c r="P39" s="44"/>
      <c r="Q39" s="44"/>
      <c r="R39" s="44"/>
      <c r="S39" s="44"/>
      <c r="T39" s="44"/>
      <c r="U39" s="44"/>
    </row>
    <row r="40" spans="2:21" x14ac:dyDescent="0.2">
      <c r="C40" s="27"/>
      <c r="D40" s="27"/>
      <c r="E40" s="27"/>
      <c r="F40" s="27"/>
      <c r="G40" s="27"/>
      <c r="H40" s="27"/>
      <c r="I40" s="27"/>
      <c r="J40" s="27"/>
      <c r="K40" s="27"/>
      <c r="L40" s="27"/>
      <c r="M40" s="27"/>
    </row>
    <row r="41" spans="2:21" x14ac:dyDescent="0.2">
      <c r="B41" s="30" t="s">
        <v>31</v>
      </c>
      <c r="C41" s="29">
        <v>-6.57</v>
      </c>
      <c r="D41" s="27">
        <v>-4.74</v>
      </c>
      <c r="E41" s="27">
        <v>-3.39</v>
      </c>
      <c r="F41" s="27">
        <v>-6.75</v>
      </c>
      <c r="G41" s="29">
        <v>-17.37</v>
      </c>
      <c r="H41" s="27">
        <v>-17.309999999999999</v>
      </c>
      <c r="I41" s="27">
        <v>-12.36</v>
      </c>
      <c r="J41" s="27">
        <v>-27.73</v>
      </c>
      <c r="K41" s="27">
        <v>-13.97</v>
      </c>
      <c r="L41" s="27">
        <v>-11.83</v>
      </c>
      <c r="M41" s="27">
        <v>-10.43</v>
      </c>
    </row>
    <row r="42" spans="2:21" x14ac:dyDescent="0.2">
      <c r="B42" s="46"/>
      <c r="C42" s="33"/>
      <c r="D42" s="33"/>
      <c r="E42" s="33"/>
      <c r="F42" s="33"/>
      <c r="G42" s="33"/>
      <c r="H42" s="33"/>
      <c r="I42" s="33"/>
      <c r="J42" s="33"/>
      <c r="K42" s="33"/>
      <c r="L42" s="33"/>
      <c r="M42" s="33"/>
    </row>
    <row r="43" spans="2:21" s="11" customFormat="1" x14ac:dyDescent="0.2">
      <c r="B43" s="8" t="s">
        <v>32</v>
      </c>
      <c r="C43" s="36">
        <v>15.66</v>
      </c>
      <c r="D43" s="37">
        <v>21.35</v>
      </c>
      <c r="E43" s="37">
        <v>25.6</v>
      </c>
      <c r="F43" s="37">
        <v>17.37</v>
      </c>
      <c r="G43" s="36">
        <v>107.94</v>
      </c>
      <c r="H43" s="37">
        <v>126.52</v>
      </c>
      <c r="I43" s="37">
        <v>137.80000000000001</v>
      </c>
      <c r="J43" s="37">
        <v>111.46</v>
      </c>
      <c r="K43" s="37">
        <v>148.59</v>
      </c>
      <c r="L43" s="37">
        <v>169.09</v>
      </c>
      <c r="M43" s="37">
        <v>190.22</v>
      </c>
    </row>
    <row r="44" spans="2:21" x14ac:dyDescent="0.2">
      <c r="B44" s="8"/>
      <c r="C44" s="27"/>
      <c r="D44" s="27"/>
      <c r="E44" s="27"/>
      <c r="F44" s="27"/>
      <c r="G44" s="27"/>
      <c r="H44" s="27"/>
      <c r="I44" s="27"/>
      <c r="J44" s="27"/>
      <c r="K44" s="27"/>
      <c r="L44" s="27"/>
      <c r="M44" s="27"/>
    </row>
    <row r="45" spans="2:21" ht="10" customHeight="1" x14ac:dyDescent="0.2">
      <c r="B45" s="14" t="s">
        <v>33</v>
      </c>
      <c r="C45" s="29">
        <v>-3.63</v>
      </c>
      <c r="D45" s="27">
        <v>-5.04</v>
      </c>
      <c r="E45" s="27">
        <v>-4.0999999999999996</v>
      </c>
      <c r="F45" s="27">
        <v>-6.01</v>
      </c>
      <c r="G45" s="29">
        <v>-24.29</v>
      </c>
      <c r="H45" s="27">
        <v>-29.68</v>
      </c>
      <c r="I45" s="27">
        <v>-25.86</v>
      </c>
      <c r="J45" s="27">
        <v>-32.380000000000003</v>
      </c>
      <c r="K45" s="27">
        <v>-35.130000000000003</v>
      </c>
      <c r="L45" s="27">
        <v>-40.090000000000003</v>
      </c>
      <c r="M45" s="27">
        <v>-45.16</v>
      </c>
    </row>
    <row r="46" spans="2:21" x14ac:dyDescent="0.2">
      <c r="B46" s="41" t="s">
        <v>34</v>
      </c>
      <c r="C46" s="39">
        <v>0.23</v>
      </c>
      <c r="D46" s="40">
        <v>0.23300000000000001</v>
      </c>
      <c r="E46" s="40">
        <v>0.24</v>
      </c>
      <c r="F46" s="40">
        <v>0.224</v>
      </c>
      <c r="G46" s="39">
        <v>0.23</v>
      </c>
      <c r="H46" s="40">
        <v>0.23499999999999999</v>
      </c>
      <c r="I46" s="40">
        <v>0.24</v>
      </c>
      <c r="J46" s="40">
        <v>0.23</v>
      </c>
      <c r="K46" s="40">
        <v>0.23699999999999999</v>
      </c>
      <c r="L46" s="40">
        <v>0.23699999999999999</v>
      </c>
      <c r="M46" s="40">
        <v>0.23799999999999999</v>
      </c>
    </row>
    <row r="47" spans="2:21" x14ac:dyDescent="0.2">
      <c r="B47" s="46"/>
      <c r="C47" s="33"/>
      <c r="D47" s="33"/>
      <c r="E47" s="33"/>
      <c r="F47" s="33"/>
      <c r="G47" s="33"/>
      <c r="H47" s="33"/>
      <c r="I47" s="33"/>
      <c r="J47" s="33"/>
      <c r="K47" s="33"/>
      <c r="L47" s="33"/>
      <c r="M47" s="33"/>
    </row>
    <row r="48" spans="2:21" s="11" customFormat="1" x14ac:dyDescent="0.2">
      <c r="B48" s="8" t="s">
        <v>35</v>
      </c>
      <c r="C48" s="36">
        <v>12.03</v>
      </c>
      <c r="D48" s="37">
        <v>16.309999999999999</v>
      </c>
      <c r="E48" s="37">
        <v>19.579999999999998</v>
      </c>
      <c r="F48" s="37">
        <v>13.2</v>
      </c>
      <c r="G48" s="36">
        <v>83.64</v>
      </c>
      <c r="H48" s="37">
        <v>96.85</v>
      </c>
      <c r="I48" s="37">
        <v>105.42</v>
      </c>
      <c r="J48" s="37">
        <v>85.6</v>
      </c>
      <c r="K48" s="37">
        <v>113.46</v>
      </c>
      <c r="L48" s="37">
        <v>128.99</v>
      </c>
      <c r="M48" s="37">
        <v>145.06</v>
      </c>
    </row>
    <row r="49" spans="1:14" x14ac:dyDescent="0.2">
      <c r="C49" s="27"/>
      <c r="D49" s="27"/>
      <c r="E49" s="27"/>
      <c r="F49" s="27"/>
      <c r="G49" s="27"/>
      <c r="H49" s="27"/>
      <c r="I49" s="27"/>
      <c r="J49" s="27"/>
      <c r="K49" s="27"/>
      <c r="L49" s="27"/>
      <c r="M49" s="27"/>
    </row>
    <row r="50" spans="1:14" x14ac:dyDescent="0.2">
      <c r="B50" s="30" t="s">
        <v>36</v>
      </c>
      <c r="C50" s="29">
        <v>2.8</v>
      </c>
      <c r="D50" s="27">
        <v>3.81</v>
      </c>
      <c r="E50" s="27">
        <v>4.26</v>
      </c>
      <c r="F50" s="27">
        <v>2.98</v>
      </c>
      <c r="G50" s="29">
        <v>19.600000000000001</v>
      </c>
      <c r="H50" s="27">
        <v>22.58</v>
      </c>
      <c r="I50" s="27">
        <v>24.17</v>
      </c>
      <c r="J50" s="27">
        <v>21.31</v>
      </c>
      <c r="K50" s="27">
        <v>26.66</v>
      </c>
      <c r="L50" s="27">
        <v>30.5</v>
      </c>
      <c r="M50" s="27">
        <v>34.56</v>
      </c>
    </row>
    <row r="51" spans="1:14" x14ac:dyDescent="0.2">
      <c r="B51" s="30" t="s">
        <v>37</v>
      </c>
      <c r="C51" s="29">
        <v>437</v>
      </c>
      <c r="D51" s="27">
        <v>427.4</v>
      </c>
      <c r="E51" s="27">
        <v>459.35</v>
      </c>
      <c r="F51" s="27">
        <v>396.1</v>
      </c>
      <c r="G51" s="29">
        <v>439</v>
      </c>
      <c r="H51" s="27">
        <v>389.36</v>
      </c>
      <c r="I51" s="27">
        <v>416.48</v>
      </c>
      <c r="J51" s="27">
        <v>359.51</v>
      </c>
      <c r="K51" s="27">
        <v>333.47</v>
      </c>
      <c r="L51" s="27">
        <v>274.18</v>
      </c>
      <c r="M51" s="27">
        <v>205.06</v>
      </c>
    </row>
    <row r="52" spans="1:14" x14ac:dyDescent="0.2">
      <c r="B52" s="8"/>
      <c r="C52" s="27"/>
      <c r="D52" s="27"/>
      <c r="E52" s="27"/>
      <c r="F52" s="27"/>
      <c r="G52" s="27"/>
      <c r="H52" s="27"/>
      <c r="I52" s="27"/>
      <c r="J52" s="27"/>
      <c r="K52" s="27"/>
      <c r="L52" s="27"/>
      <c r="M52" s="27"/>
    </row>
    <row r="53" spans="1:14" x14ac:dyDescent="0.2">
      <c r="B53" s="41" t="s">
        <v>38</v>
      </c>
      <c r="C53" s="39">
        <v>0.03</v>
      </c>
      <c r="D53" s="40">
        <v>0.04</v>
      </c>
      <c r="E53" s="40">
        <v>0.04</v>
      </c>
      <c r="F53" s="40">
        <v>0.04</v>
      </c>
      <c r="G53" s="39">
        <v>3.4000000000000002E-2</v>
      </c>
      <c r="H53" s="40">
        <v>3.9E-2</v>
      </c>
      <c r="I53" s="40">
        <v>0.05</v>
      </c>
      <c r="J53" s="40">
        <v>3.4000000000000002E-2</v>
      </c>
      <c r="K53" s="40">
        <v>3.9E-2</v>
      </c>
      <c r="L53" s="40">
        <v>3.9E-2</v>
      </c>
      <c r="M53" s="40">
        <v>3.9E-2</v>
      </c>
    </row>
    <row r="54" spans="1:14" x14ac:dyDescent="0.2">
      <c r="C54" s="27"/>
      <c r="D54" s="40"/>
      <c r="E54" s="40"/>
      <c r="F54" s="40"/>
      <c r="G54" s="27"/>
      <c r="H54" s="27"/>
      <c r="I54" s="27"/>
      <c r="J54" s="27"/>
      <c r="K54" s="27"/>
      <c r="L54" s="27"/>
      <c r="M54" s="27"/>
    </row>
    <row r="55" spans="1:14" x14ac:dyDescent="0.2">
      <c r="B55" s="30" t="s">
        <v>39</v>
      </c>
      <c r="C55" s="29">
        <v>0</v>
      </c>
      <c r="D55" s="27">
        <v>1.88</v>
      </c>
      <c r="E55" s="27">
        <v>3</v>
      </c>
      <c r="F55" s="27">
        <v>0</v>
      </c>
      <c r="G55" s="29">
        <v>0</v>
      </c>
      <c r="H55" s="27">
        <v>-1.08</v>
      </c>
      <c r="I55" s="27">
        <v>20</v>
      </c>
      <c r="J55" s="27">
        <v>-21</v>
      </c>
      <c r="K55" s="27">
        <v>4.0599999999999996</v>
      </c>
      <c r="L55" s="27">
        <v>4.9000000000000004</v>
      </c>
      <c r="M55" s="27">
        <v>5.73</v>
      </c>
    </row>
    <row r="56" spans="1:14" x14ac:dyDescent="0.2">
      <c r="C56" s="47"/>
      <c r="D56" s="47"/>
      <c r="E56" s="47"/>
      <c r="F56" s="47"/>
      <c r="G56" s="47"/>
      <c r="H56" s="47"/>
      <c r="I56" s="47"/>
      <c r="J56" s="47"/>
      <c r="K56" s="47"/>
      <c r="L56" s="47"/>
      <c r="M56" s="47"/>
    </row>
    <row r="57" spans="1:14" ht="11.95" customHeight="1" x14ac:dyDescent="0.2">
      <c r="A57" s="48" t="s">
        <v>40</v>
      </c>
      <c r="B57" s="49"/>
      <c r="C57" s="50"/>
      <c r="D57" s="50"/>
      <c r="E57" s="50"/>
      <c r="F57" s="50"/>
      <c r="G57" s="50"/>
      <c r="H57" s="50"/>
      <c r="I57" s="50"/>
      <c r="J57" s="50"/>
      <c r="K57" s="50"/>
      <c r="L57" s="50"/>
      <c r="M57" s="50"/>
      <c r="N57" s="51"/>
    </row>
    <row r="58" spans="1:14" x14ac:dyDescent="0.2">
      <c r="A58" s="52"/>
      <c r="B58" s="14" t="s">
        <v>41</v>
      </c>
      <c r="C58" s="27">
        <v>12.029999999999983</v>
      </c>
      <c r="D58" s="27">
        <v>16.309999999999988</v>
      </c>
      <c r="E58" s="27"/>
      <c r="F58" s="27"/>
      <c r="G58" s="27">
        <v>83.650000000000063</v>
      </c>
      <c r="H58" s="27">
        <v>96.850000000000108</v>
      </c>
      <c r="I58" s="27"/>
      <c r="J58" s="27"/>
      <c r="K58" s="27">
        <v>113.46000000000006</v>
      </c>
      <c r="L58" s="27">
        <v>128.99000000000021</v>
      </c>
      <c r="M58" s="27">
        <v>145.06000000000003</v>
      </c>
      <c r="N58" s="53"/>
    </row>
    <row r="59" spans="1:14" x14ac:dyDescent="0.2">
      <c r="A59" s="52"/>
      <c r="B59" s="14" t="s">
        <v>26</v>
      </c>
      <c r="C59" s="27">
        <v>36.469999999999985</v>
      </c>
      <c r="D59" s="27">
        <v>42.699999999999989</v>
      </c>
      <c r="E59" s="27"/>
      <c r="F59" s="27"/>
      <c r="G59" s="27">
        <v>185.93000000000006</v>
      </c>
      <c r="H59" s="27">
        <v>212.68000000000012</v>
      </c>
      <c r="I59" s="27"/>
      <c r="J59" s="27"/>
      <c r="K59" s="27">
        <v>234.73000000000008</v>
      </c>
      <c r="L59" s="27">
        <v>257.44000000000023</v>
      </c>
      <c r="M59" s="27">
        <v>281.83000000000004</v>
      </c>
      <c r="N59" s="53"/>
    </row>
    <row r="60" spans="1:14" x14ac:dyDescent="0.2">
      <c r="B60" s="14" t="s">
        <v>42</v>
      </c>
      <c r="C60" s="27">
        <v>0</v>
      </c>
      <c r="D60" s="27">
        <v>0</v>
      </c>
      <c r="E60" s="27"/>
      <c r="F60" s="27"/>
      <c r="G60" s="27">
        <v>2.0000000000123919E-2</v>
      </c>
      <c r="H60" s="27">
        <v>2.2737367544323206E-13</v>
      </c>
      <c r="I60" s="27"/>
      <c r="J60" s="27"/>
      <c r="K60" s="27">
        <v>0</v>
      </c>
      <c r="L60" s="27">
        <v>0</v>
      </c>
      <c r="M60" s="27">
        <v>0</v>
      </c>
    </row>
    <row r="61" spans="1:14" x14ac:dyDescent="0.2">
      <c r="B61" s="8"/>
    </row>
    <row r="62" spans="1:14" x14ac:dyDescent="0.2">
      <c r="B62" s="8"/>
    </row>
  </sheetData>
  <mergeCells count="4">
    <mergeCell ref="D6:F6"/>
    <mergeCell ref="H6:J6"/>
    <mergeCell ref="D7:F7"/>
    <mergeCell ref="H7:J7"/>
  </mergeCells>
  <pageMargins left="0.25" right="0.25" top="0.75" bottom="0.75" header="0.3" footer="0.3"/>
  <pageSetup paperSize="9" orientation="landscape" r:id="rId1"/>
</worksheet>
</file>

<file path=docMetadata/LabelInfo.xml><?xml version="1.0" encoding="utf-8"?>
<clbl:labelList xmlns:clbl="http://schemas.microsoft.com/office/2020/mipLabelMetadata">
  <clbl:label id="{fb7a3c6a-18b6-4c53-85a8-0a0132044db9}" enabled="0" method="" siteId="{fb7a3c6a-18b6-4c53-85a8-0a0132044db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Output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Klaus Sindahl</dc:creator>
  <cp:lastModifiedBy>Klaus Sindahl</cp:lastModifiedBy>
  <dcterms:created xsi:type="dcterms:W3CDTF">2026-04-14T12:08:43Z</dcterms:created>
  <dcterms:modified xsi:type="dcterms:W3CDTF">2026-04-14T12:24:53Z</dcterms:modified>
</cp:coreProperties>
</file>